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FEAEFC31-25F7-44A7-AD5D-322F4479534E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<sst xmlns="http://schemas.openxmlformats.org/spreadsheetml/2006/main" count="951" uniqueCount="674">
  <si>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</si>
  <si>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</si>
  <si>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</si>
  <si>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</si>
  <si>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</si>
  <si>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</si>
  <si>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</si>
  <si>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</si>
  <si>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</si>
  <si>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</si>
  <si>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</si>
  <si>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</si>
  <si>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</si>
  <si>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</si>
  <si>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</si>
  <si>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</si>
  <si>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</si>
  <si>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</si>
  <si>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</si>
  <si>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</si>
  <si>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</si>
  <si>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</si>
  <si>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</si>
  <si>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</si>
  <si>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</si>
  <si>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</si>
  <si>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</si>
  <si>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</si>
  <si>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</si>
  <si>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</si>
  <si>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</si>
  <si>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</si>
  <si>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</si>
  <si>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</si>
  <si>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</si>
  <si>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</si>
  <si>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</si>
  <si>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</si>
  <si>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</si>
  <si>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</si>
  <si>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</si>
  <si>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</si>
  <si>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</si>
  <si>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</si>
  <si>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</si>
  <si>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</si>
  <si>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</si>
  <si>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</si>
  <si>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</si>
  <si>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</si>
  <si>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</si>
  <si>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</si>
  <si>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</si>
  <si>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</si>
  <si>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</si>
  <si>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</si>
  <si>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</si>
  <si>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</si>
  <si>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</si>
  <si>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</si>
  <si>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</si>
  <si>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</si>
  <si>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</si>
  <si>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</si>
  <si>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</si>
  <si>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</si>
  <si>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</si>
  <si>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</si>
  <si>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</si>
  <si>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</si>
  <si>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</si>
  <si>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</si>
  <si>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</si>
  <si>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</si>
  <si>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</si>
  <si>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</si>
  <si>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</si>
  <si>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</si>
  <si>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</si>
  <si>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</si>
  <si>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</si>
  <si>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</si>
  <si>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</si>
  <si>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</si>
  <si>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</si>
  <si>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</si>
  <si>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</si>
  <si>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</si>
  <si>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</si>
  <si>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</si>
  <si>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</si>
  <si>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</si>
  <si>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</si>
  <si>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</si>
  <si>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</si>
  <si>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</si>
  <si>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</si>
  <si>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</si>
  <si>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</si>
  <si>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</si>
  <si>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</si>
  <si>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</si>
  <si>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</si>
  <si>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</si>
  <si>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</si>
  <si>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</si>
  <si>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</si>
  <si>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</si>
  <si>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</si>
  <si>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</si>
  <si>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</si>
  <si>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</si>
  <si>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</si>
  <si>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</si>
  <si>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</si>
  <si>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</si>
  <si>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</si>
  <si>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</si>
  <si>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</si>
  <si>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</si>
  <si>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</si>
  <si>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</si>
  <si>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</si>
  <si>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</si>
  <si>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</si>
  <si>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</si>
  <si>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</si>
  <si>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</si>
  <si>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</si>
  <si>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</si>
  <si>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</si>
  <si>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</si>
  <si>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</si>
  <si>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</si>
  <si>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</si>
  <si>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</si>
  <si>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</si>
  <si>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</si>
  <si>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</si>
  <si>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</si>
  <si>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</si>
  <si>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</si>
  <si>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</si>
  <si>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</si>
  <si>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</si>
  <si>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</si>
  <si>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</si>
  <si>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</si>
  <si>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</si>
  <si>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</si>
  <si>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</si>
  <si>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</si>
  <si>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</si>
  <si>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</si>
  <si>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</si>
  <si>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</si>
  <si>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</si>
  <si>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</si>
  <si>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</si>
  <si>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</si>
  <si>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</si>
  <si>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</si>
  <si>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</si>
  <si>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</si>
  <si>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</si>
  <si>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</si>
  <si>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</si>
  <si>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</si>
  <si>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</si>
  <si>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</si>
  <si>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</si>
  <si>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</si>
  <si>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</si>
  <si>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</si>
  <si>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</si>
  <si>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</si>
  <si>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</si>
  <si>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</si>
  <si>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</si>
  <si>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</si>
  <si>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</si>
  <si>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</si>
  <si>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</si>
  <si>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</si>
  <si>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</si>
  <si>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</si>
  <si>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</si>
  <si>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</si>
  <si>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</si>
  <si>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</si>
  <si>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</si>
  <si>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</si>
  <si>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</si>
  <si>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</si>
  <si>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</si>
  <si>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</si>
  <si>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</si>
  <si>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</si>
  <si>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</si>
  <si>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</si>
  <si>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</si>
  <si>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</si>
  <si>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</si>
  <si>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</si>
  <si>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</si>
  <si>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</si>
  <si>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</si>
  <si>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</si>
  <si>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</si>
  <si>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</si>
  <si>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</si>
  <si>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</si>
  <si>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</si>
  <si>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</si>
  <si>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</si>
  <si>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</si>
  <si>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</si>
  <si>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</si>
  <si>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</si>
  <si>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</si>
  <si>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</si>
  <si>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</si>
  <si>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</si>
  <si>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</si>
  <si>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</si>
  <si>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</si>
  <si>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</si>
  <si>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</si>
  <si>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</si>
  <si>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</si>
  <si>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</si>
  <si>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</si>
  <si>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</si>
  <si>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</si>
  <si>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</si>
  <si>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</si>
  <si>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</si>
  <si>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</si>
  <si>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</si>
  <si>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</si>
  <si>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</si>
  <si>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</si>
  <si>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</si>
  <si>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</si>
  <si>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</si>
  <si>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</si>
  <si>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</si>
  <si>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</si>
  <si>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</si>
  <si>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</si>
  <si>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</si>
  <si>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</si>
  <si>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</si>
  <si>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</si>
  <si>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</si>
  <si>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</si>
  <si>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</si>
  <si>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</si>
  <si>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</si>
  <si>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</si>
  <si>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</si>
  <si>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</si>
  <si>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</si>
  <si>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</si>
  <si>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</si>
  <si>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</si>
  <si>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</si>
  <si>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</si>
  <si>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</si>
  <si>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</si>
  <si>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</si>
  <si>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</si>
  <si>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</si>
  <si>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</si>
  <si>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</si>
  <si>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</si>
  <si>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</si>
  <si>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</si>
  <si>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</si>
  <si>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</si>
  <si>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</si>
  <si>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</si>
  <si>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</si>
  <si>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</si>
  <si>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</si>
  <si>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</si>
  <si>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</si>
  <si>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</si>
  <si>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</si>
  <si>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</si>
  <si>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</si>
  <si>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</si>
  <si>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</si>
  <si>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</si>
  <si>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</si>
  <si>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</si>
  <si>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</si>
  <si>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</si>
  <si>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</si>
  <si>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</si>
  <si>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</si>
  <si>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</si>
  <si>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</si>
  <si>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</si>
  <si>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</si>
  <si>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</si>
  <si>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</si>
  <si>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</si>
  <si>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</si>
  <si>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</si>
  <si>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</si>
  <si>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</si>
  <si>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</si>
  <si>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</si>
  <si>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</si>
  <si>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</si>
  <si>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</si>
  <si>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</si>
  <si>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</si>
  <si>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</si>
  <si>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</si>
  <si>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</si>
  <si>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</si>
  <si>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</si>
  <si>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</si>
  <si>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</si>
  <si>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</si>
  <si>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</si>
  <si>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</si>
  <si>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</si>
  <si>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</si>
  <si>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</si>
  <si>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</si>
  <si>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</si>
  <si>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</si>
  <si>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</si>
  <si>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</si>
  <si>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</si>
  <si>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</si>
  <si>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</si>
  <si>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</si>
  <si>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</si>
  <si>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</si>
  <si>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</si>
  <si>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</si>
  <si>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</si>
  <si>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</si>
  <si>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</si>
  <si>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</si>
  <si>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</si>
  <si>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</si>
  <si>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</si>
  <si>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</si>
  <si>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</si>
  <si>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</si>
  <si>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</si>
  <si>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</si>
  <si>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</si>
  <si>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</si>
  <si>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</si>
  <si>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</si>
  <si>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</si>
  <si>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</si>
  <si>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</si>
  <si>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</si>
  <si>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</si>
  <si>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</si>
  <si>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</si>
  <si>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</si>
  <si>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</si>
  <si>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</si>
  <si>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</si>
  <si>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</si>
  <si>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</si>
  <si>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</si>
  <si>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</si>
  <si>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</si>
  <si>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</si>
  <si>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</si>
  <si>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</si>
  <si>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</si>
  <si>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</si>
  <si>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</si>
  <si>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</si>
  <si>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</si>
  <si>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</si>
  <si>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</si>
  <si>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</si>
  <si>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</si>
  <si>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</si>
  <si>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</si>
  <si>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</si>
  <si>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</si>
  <si>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</si>
  <si>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</si>
  <si>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</si>
  <si>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</si>
  <si>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</si>
  <si>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</si>
  <si>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</si>
  <si>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</si>
  <si>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</si>
  <si>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</si>
  <si>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</si>
  <si>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</si>
  <si>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</si>
  <si>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</si>
  <si>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</si>
  <si>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</si>
  <si>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</si>
  <si>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</si>
  <si>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</si>
  <si>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</si>
  <si>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</si>
  <si>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</si>
  <si>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</si>
  <si>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</si>
  <si>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</si>
  <si>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</si>
  <si>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</si>
  <si>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</si>
  <si>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</si>
  <si>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</si>
  <si>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</si>
  <si>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</si>
  <si>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</si>
  <si>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</si>
  <si>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</si>
  <si>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</si>
  <si>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</si>
  <si>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</si>
  <si>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</si>
  <si>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</si>
  <si>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</si>
  <si>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</si>
  <si>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</si>
  <si>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</si>
  <si>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</si>
  <si>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</si>
  <si>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</si>
  <si>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</si>
  <si>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</si>
  <si>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</si>
  <si>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</si>
  <si>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</si>
  <si>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</si>
  <si>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</si>
  <si>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</si>
  <si>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</si>
  <si>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</si>
  <si>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</si>
  <si>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</si>
  <si>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</si>
  <si>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</si>
  <si>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</si>
  <si>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</si>
  <si>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</si>
  <si>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</si>
  <si>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</si>
  <si>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</si>
  <si>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</si>
  <si>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</si>
  <si>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</si>
  <si>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</si>
  <si>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</si>
  <si>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</si>
  <si>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</si>
  <si>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</si>
  <si>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</si>
  <si>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</si>
  <si>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</si>
  <si>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</si>
  <si>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</si>
  <si>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</si>
  <si>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</si>
  <si>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</si>
  <si>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</si>
  <si>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</si>
  <si>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</si>
  <si>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</si>
  <si>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</si>
  <si>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</si>
  <si>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</si>
  <si>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</si>
  <si>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</si>
  <si>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</si>
  <si>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</si>
  <si>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</si>
  <si>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</si>
  <si>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</si>
  <si>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</si>
  <si>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</si>
  <si>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</si>
  <si>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</si>
  <si>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</si>
  <si>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</si>
  <si>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</si>
  <si>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</si>
  <si>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</si>
  <si>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</si>
  <si>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</si>
  <si>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</si>
  <si>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</si>
  <si>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</si>
  <si>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</si>
  <si>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</si>
  <si>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</si>
  <si>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</si>
  <si>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</si>
  <si>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</si>
  <si>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</si>
  <si>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</si>
  <si>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</si>
  <si>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</si>
  <si>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</si>
  <si>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</si>
  <si>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</si>
  <si>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</si>
  <si>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</si>
  <si>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</si>
  <si>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</si>
  <si>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</si>
  <si>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</si>
  <si>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</si>
  <si>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</si>
  <si>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</si>
  <si>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</si>
  <si>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</si>
  <si>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</si>
  <si>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</si>
  <si>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</si>
  <si>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</si>
  <si>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</si>
  <si>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</si>
  <si>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</si>
  <si>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</si>
  <si>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</si>
  <si>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</si>
  <si>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</si>
  <si>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</si>
  <si>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</si>
  <si>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</si>
  <si>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</si>
  <si>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</si>
  <si>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</si>
  <si>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</si>
  <si>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</si>
  <si>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</si>
  <si>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</si>
  <si>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</si>
  <si>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</si>
  <si>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</si>
  <si>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</si>
  <si>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</si>
  <si>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</si>
  <si>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</si>
  <si>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</si>
  <si>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</si>
  <si>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</si>
  <si>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</si>
  <si>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</si>
  <si>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</si>
  <si>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</si>
  <si>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</si>
  <si>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</si>
  <si>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</si>
  <si>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</si>
  <si>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</si>
  <si>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</si>
  <si>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</si>
  <si>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</si>
  <si>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</si>
  <si>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</si>
  <si>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</si>
  <si>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</si>
  <si>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</si>
  <si>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</si>
  <si>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</si>
  <si>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</si>
  <si>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</si>
  <si>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</si>
  <si>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</si>
  <si>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</si>
  <si>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</si>
  <si>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</si>
  <si>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</si>
  <si>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</si>
  <si>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</si>
  <si>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</si>
  <si>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</si>
  <si>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</si>
  <si>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</si>
  <si>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</si>
  <si>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</si>
  <si>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</si>
  <si>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</si>
  <si>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</si>
  <si>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</si>
  <si>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</si>
  <si>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</si>
  <si>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</si>
  <si>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</si>
  <si>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</si>
  <si>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</si>
  <si>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</si>
  <si>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</si>
  <si>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</si>
  <si>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</si>
  <si>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</si>
  <si>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</si>
  <si>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</si>
  <si>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</si>
  <si>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</si>
  <si>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</si>
  <si>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</si>
  <si>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</si>
  <si>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</si>
  <si>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</si>
  <si>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</si>
  <si>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</si>
  <si>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</si>
  <si>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</si>
  <si>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</si>
  <si>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</si>
  <si>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</si>
  <si>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</si>
  <si>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</si>
  <si>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</si>
  <si>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</si>
  <si>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</si>
  <si>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</si>
  <si>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</si>
  <si>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</si>
  <si>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</si>
  <si>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</si>
  <si>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</si>
  <si>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</si>
  <si>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</si>
  <si>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</si>
  <si>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</si>
  <si>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</si>
  <si>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</si>
  <si>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</si>
  <si>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</si>
  <si>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</si>
  <si>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</si>
  <si>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</si>
  <si>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</si>
  <si>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</si>
  <si>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</si>
  <si>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</si>
  <si>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</si>
  <si>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</si>
  <si>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</si>
  <si>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</si>
  <si>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</si>
  <si>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</si>
  <si>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</si>
  <si>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</si>
  <si>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</si>
  <si>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</si>
  <si>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</si>
  <si>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</si>
  <si>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</si>
  <si>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</si>
  <si>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</si>
  <si>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</si>
  <si>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</si>
  <si>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</si>
  <si>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</si>
  <si>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</si>
  <si>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</si>
  <si>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Instituto Municipal de Cultura de Acámbaro, Guanajuato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</si>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</sst>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48</xdr:row>
      <xdr:rowOff>114301</xdr:rowOff>
    </xdr:from>
    <xdr:to>
      <xdr:col>3</xdr:col>
      <xdr:colOff>247650</xdr:colOff>
      <xdr:row>51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D31487-5D0D-4357-9660-86A31F33B0A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495300" y="7410451"/>
          <a:ext cx="619125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B46" sqref="B4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6113561.21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6113561.21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5691548.2300000004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45275.43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35519.03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9756.4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23856.080000000002</v>
      </c>
    </row>
    <row r="31" spans="1:3" x14ac:dyDescent="0.2">
      <c r="A31" s="90" t="s">
        <v>560</v>
      </c>
      <c r="B31" s="77" t="s">
        <v>441</v>
      </c>
      <c r="C31" s="150">
        <v>23856.080000000002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5670128.8800000008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tabSelected="1" workbookViewId="0">
      <selection activeCell="B57" sqref="B5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12084951.210000001</v>
      </c>
      <c r="E40" s="34">
        <v>-12084951.210000001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23562466.460000001</v>
      </c>
      <c r="E41" s="34">
        <v>-23562466.460000001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748430.44</v>
      </c>
      <c r="E42" s="34">
        <v>-748430.44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27571730.829999998</v>
      </c>
      <c r="E43" s="34">
        <v>-27571730.829999998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22956207.23</v>
      </c>
      <c r="E44" s="34">
        <v>-22956207.23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18289246.579999998</v>
      </c>
      <c r="E45" s="34">
        <v>-18289246.579999998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27937580.870000001</v>
      </c>
      <c r="E46" s="34">
        <v>-27937580.870000001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3956786.06</v>
      </c>
      <c r="E47" s="34">
        <v>-3956786.06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17074644.690000001</v>
      </c>
      <c r="E48" s="34">
        <v>-17074644.690000001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17074644.690000001</v>
      </c>
      <c r="E49" s="34">
        <v>-17074644.690000001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17074644.690000001</v>
      </c>
      <c r="E50" s="34">
        <v>-17074644.690000001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17074644.690000001</v>
      </c>
      <c r="E51" s="34">
        <v>-17074644.690000001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162720.01999999999</v>
      </c>
      <c r="D15" s="24">
        <v>162720.01999999999</v>
      </c>
      <c r="E15" s="24">
        <v>162720.01999999999</v>
      </c>
      <c r="F15" s="24">
        <v>171900.02</v>
      </c>
      <c r="G15" s="24">
        <v>157696.01999999999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8951.2099999999991</v>
      </c>
      <c r="D20" s="24">
        <v>8951.2099999999991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30500</v>
      </c>
      <c r="D21" s="24">
        <v>30500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469</v>
      </c>
      <c r="D23" s="24">
        <v>469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7000</v>
      </c>
      <c r="D25" s="24">
        <v>7000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831666.1100000001</v>
      </c>
      <c r="D62" s="24">
        <f t="shared" ref="D62:E62" si="0">SUM(D63:D70)</f>
        <v>22928.48</v>
      </c>
      <c r="E62" s="24">
        <f t="shared" si="0"/>
        <v>-121406.78</v>
      </c>
    </row>
    <row r="63" spans="1:9" x14ac:dyDescent="0.2">
      <c r="A63" s="22">
        <v>1241</v>
      </c>
      <c r="B63" s="20" t="s">
        <v>239</v>
      </c>
      <c r="C63" s="24">
        <v>343927.5</v>
      </c>
      <c r="D63" s="24">
        <v>7345.15</v>
      </c>
      <c r="E63" s="24">
        <v>8696.2199999999993</v>
      </c>
    </row>
    <row r="64" spans="1:9" x14ac:dyDescent="0.2">
      <c r="A64" s="22">
        <v>1242</v>
      </c>
      <c r="B64" s="20" t="s">
        <v>240</v>
      </c>
      <c r="C64" s="24">
        <v>247582.57</v>
      </c>
      <c r="D64" s="24">
        <v>0</v>
      </c>
      <c r="E64" s="24">
        <v>19497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149600</v>
      </c>
      <c r="D66" s="24">
        <v>15583.33</v>
      </c>
      <c r="E66" s="24">
        <v>-149600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35484.910000000003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55071.13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31385.4</v>
      </c>
      <c r="D74" s="24">
        <f>SUM(D75:D79)</f>
        <v>927.6</v>
      </c>
      <c r="E74" s="24">
        <f>SUM(E75:E79)</f>
        <v>927.6</v>
      </c>
    </row>
    <row r="75" spans="1:9" x14ac:dyDescent="0.2">
      <c r="A75" s="22">
        <v>1251</v>
      </c>
      <c r="B75" s="20" t="s">
        <v>249</v>
      </c>
      <c r="C75" s="24">
        <v>11752.4</v>
      </c>
      <c r="D75" s="24">
        <v>927.6</v>
      </c>
      <c r="E75" s="24">
        <v>927.6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19633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592306.64</v>
      </c>
      <c r="D110" s="24">
        <f>SUM(D111:D119)</f>
        <v>592306.64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24967.84</v>
      </c>
      <c r="D112" s="24">
        <f t="shared" ref="D112:D119" si="1">C112</f>
        <v>24967.84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495300.94</v>
      </c>
      <c r="D117" s="24">
        <f t="shared" si="1"/>
        <v>495300.94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72037.86</v>
      </c>
      <c r="D119" s="24">
        <f t="shared" si="1"/>
        <v>72037.86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286125.96000000002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286125.96000000002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286125.96000000002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5791435.25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5791435.25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5791435.25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36000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36000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36000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5670128.8800000008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4493431.4800000004</v>
      </c>
      <c r="D99" s="57">
        <f>C99/$C$98</f>
        <v>0.79247431144810232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2988161.84</v>
      </c>
      <c r="D100" s="57">
        <f t="shared" ref="D100:D163" si="0">C100/$C$98</f>
        <v>0.52700069138463734</v>
      </c>
      <c r="E100" s="56"/>
    </row>
    <row r="101" spans="1:5" x14ac:dyDescent="0.2">
      <c r="A101" s="54">
        <v>5111</v>
      </c>
      <c r="B101" s="51" t="s">
        <v>363</v>
      </c>
      <c r="C101" s="55">
        <v>1355387.86</v>
      </c>
      <c r="D101" s="57">
        <f t="shared" si="0"/>
        <v>0.23904004453598943</v>
      </c>
      <c r="E101" s="56"/>
    </row>
    <row r="102" spans="1:5" x14ac:dyDescent="0.2">
      <c r="A102" s="54">
        <v>5112</v>
      </c>
      <c r="B102" s="51" t="s">
        <v>364</v>
      </c>
      <c r="C102" s="55">
        <v>1086209.1499999999</v>
      </c>
      <c r="D102" s="57">
        <f t="shared" si="0"/>
        <v>0.19156692431301486</v>
      </c>
      <c r="E102" s="56"/>
    </row>
    <row r="103" spans="1:5" x14ac:dyDescent="0.2">
      <c r="A103" s="54">
        <v>5113</v>
      </c>
      <c r="B103" s="51" t="s">
        <v>365</v>
      </c>
      <c r="C103" s="55">
        <v>232767.09</v>
      </c>
      <c r="D103" s="57">
        <f t="shared" si="0"/>
        <v>4.1051463719110379E-2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313797.74</v>
      </c>
      <c r="D105" s="57">
        <f t="shared" si="0"/>
        <v>5.5342258816522695E-2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265053.56</v>
      </c>
      <c r="D107" s="57">
        <f t="shared" si="0"/>
        <v>4.6745597077151438E-2</v>
      </c>
      <c r="E107" s="56"/>
    </row>
    <row r="108" spans="1:5" x14ac:dyDescent="0.2">
      <c r="A108" s="54">
        <v>5121</v>
      </c>
      <c r="B108" s="51" t="s">
        <v>370</v>
      </c>
      <c r="C108" s="55">
        <v>129896.86</v>
      </c>
      <c r="D108" s="57">
        <f t="shared" si="0"/>
        <v>2.2908978393450553E-2</v>
      </c>
      <c r="E108" s="56"/>
    </row>
    <row r="109" spans="1:5" x14ac:dyDescent="0.2">
      <c r="A109" s="54">
        <v>5122</v>
      </c>
      <c r="B109" s="51" t="s">
        <v>371</v>
      </c>
      <c r="C109" s="55">
        <v>7246.9</v>
      </c>
      <c r="D109" s="57">
        <f t="shared" si="0"/>
        <v>1.2780838237313574E-3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97345.21</v>
      </c>
      <c r="D111" s="57">
        <f t="shared" si="0"/>
        <v>1.7168077139015577E-2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375</v>
      </c>
      <c r="C113" s="55">
        <v>25780.799999999999</v>
      </c>
      <c r="D113" s="57">
        <f t="shared" si="0"/>
        <v>4.546774957961801E-3</v>
      </c>
      <c r="E113" s="56"/>
    </row>
    <row r="114" spans="1:5" x14ac:dyDescent="0.2">
      <c r="A114" s="54">
        <v>5127</v>
      </c>
      <c r="B114" s="51" t="s">
        <v>376</v>
      </c>
      <c r="C114" s="55">
        <v>3960.5</v>
      </c>
      <c r="D114" s="57">
        <f t="shared" si="0"/>
        <v>6.9848500515917711E-4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823.29</v>
      </c>
      <c r="D116" s="57">
        <f t="shared" si="0"/>
        <v>1.4519775783297537E-4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1240216.08</v>
      </c>
      <c r="D117" s="57">
        <f t="shared" si="0"/>
        <v>0.21872802298631347</v>
      </c>
      <c r="E117" s="56"/>
    </row>
    <row r="118" spans="1:5" x14ac:dyDescent="0.2">
      <c r="A118" s="54">
        <v>5131</v>
      </c>
      <c r="B118" s="51" t="s">
        <v>380</v>
      </c>
      <c r="C118" s="55">
        <v>98172</v>
      </c>
      <c r="D118" s="57">
        <f t="shared" si="0"/>
        <v>1.7313892166768523E-2</v>
      </c>
      <c r="E118" s="56"/>
    </row>
    <row r="119" spans="1:5" x14ac:dyDescent="0.2">
      <c r="A119" s="54">
        <v>5132</v>
      </c>
      <c r="B119" s="51" t="s">
        <v>381</v>
      </c>
      <c r="C119" s="55">
        <v>94864.01</v>
      </c>
      <c r="D119" s="57">
        <f t="shared" si="0"/>
        <v>1.6730485674604275E-2</v>
      </c>
      <c r="E119" s="56"/>
    </row>
    <row r="120" spans="1:5" x14ac:dyDescent="0.2">
      <c r="A120" s="54">
        <v>5133</v>
      </c>
      <c r="B120" s="51" t="s">
        <v>382</v>
      </c>
      <c r="C120" s="55">
        <v>6555.67</v>
      </c>
      <c r="D120" s="57">
        <f t="shared" si="0"/>
        <v>1.1561765417931733E-3</v>
      </c>
      <c r="E120" s="56"/>
    </row>
    <row r="121" spans="1:5" x14ac:dyDescent="0.2">
      <c r="A121" s="54">
        <v>5134</v>
      </c>
      <c r="B121" s="51" t="s">
        <v>383</v>
      </c>
      <c r="C121" s="55">
        <v>12146.36</v>
      </c>
      <c r="D121" s="57">
        <f t="shared" si="0"/>
        <v>2.1421664757644799E-3</v>
      </c>
      <c r="E121" s="56"/>
    </row>
    <row r="122" spans="1:5" x14ac:dyDescent="0.2">
      <c r="A122" s="54">
        <v>5135</v>
      </c>
      <c r="B122" s="51" t="s">
        <v>384</v>
      </c>
      <c r="C122" s="55">
        <v>343600.12</v>
      </c>
      <c r="D122" s="57">
        <f t="shared" si="0"/>
        <v>6.059829102156139E-2</v>
      </c>
      <c r="E122" s="56"/>
    </row>
    <row r="123" spans="1:5" x14ac:dyDescent="0.2">
      <c r="A123" s="54">
        <v>5136</v>
      </c>
      <c r="B123" s="51" t="s">
        <v>385</v>
      </c>
      <c r="C123" s="55">
        <v>12296</v>
      </c>
      <c r="D123" s="57">
        <f t="shared" si="0"/>
        <v>2.1685574102858836E-3</v>
      </c>
      <c r="E123" s="56"/>
    </row>
    <row r="124" spans="1:5" x14ac:dyDescent="0.2">
      <c r="A124" s="54">
        <v>5137</v>
      </c>
      <c r="B124" s="51" t="s">
        <v>386</v>
      </c>
      <c r="C124" s="55">
        <v>10686.36</v>
      </c>
      <c r="D124" s="57">
        <f t="shared" si="0"/>
        <v>1.8846767377181733E-3</v>
      </c>
      <c r="E124" s="56"/>
    </row>
    <row r="125" spans="1:5" x14ac:dyDescent="0.2">
      <c r="A125" s="54">
        <v>5138</v>
      </c>
      <c r="B125" s="51" t="s">
        <v>387</v>
      </c>
      <c r="C125" s="55">
        <v>592312.56000000006</v>
      </c>
      <c r="D125" s="57">
        <f t="shared" si="0"/>
        <v>0.10446192186023115</v>
      </c>
      <c r="E125" s="56"/>
    </row>
    <row r="126" spans="1:5" x14ac:dyDescent="0.2">
      <c r="A126" s="54">
        <v>5139</v>
      </c>
      <c r="B126" s="51" t="s">
        <v>388</v>
      </c>
      <c r="C126" s="55">
        <v>69583</v>
      </c>
      <c r="D126" s="57">
        <f t="shared" si="0"/>
        <v>1.2271855097586421E-2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1152841.32</v>
      </c>
      <c r="D127" s="57">
        <f t="shared" si="0"/>
        <v>0.2033183626683279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1152841.32</v>
      </c>
      <c r="D137" s="57">
        <f t="shared" si="0"/>
        <v>0.2033183626683279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1152841.32</v>
      </c>
      <c r="D140" s="57">
        <f t="shared" si="0"/>
        <v>0.2033183626683279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23856.079999999998</v>
      </c>
      <c r="D185" s="57">
        <f t="shared" si="1"/>
        <v>4.2073258835696858E-3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23856.079999999998</v>
      </c>
      <c r="D186" s="57">
        <f t="shared" si="1"/>
        <v>4.2073258835696858E-3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22928.48</v>
      </c>
      <c r="D191" s="57">
        <f t="shared" si="1"/>
        <v>4.0437317184931426E-3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927.6</v>
      </c>
      <c r="D193" s="57">
        <f t="shared" si="1"/>
        <v>1.6359416507654405E-4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443432.33</v>
      </c>
    </row>
    <row r="15" spans="1:5" x14ac:dyDescent="0.2">
      <c r="A15" s="33">
        <v>3220</v>
      </c>
      <c r="B15" s="29" t="s">
        <v>473</v>
      </c>
      <c r="C15" s="34">
        <v>2273933.08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2359314.69</v>
      </c>
      <c r="D10" s="34">
        <v>1964978.45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2359314.69</v>
      </c>
      <c r="D15" s="135">
        <f>SUM(D8:D14)</f>
        <v>1964978.45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35519.03</v>
      </c>
      <c r="D28" s="135">
        <f>SUM(D29:D36)</f>
        <v>35519.03</v>
      </c>
      <c r="E28" s="130"/>
    </row>
    <row r="29" spans="1:5" x14ac:dyDescent="0.2">
      <c r="A29" s="33">
        <v>1241</v>
      </c>
      <c r="B29" s="29" t="s">
        <v>239</v>
      </c>
      <c r="C29" s="34">
        <v>35519.03</v>
      </c>
      <c r="D29" s="132">
        <v>35519.03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9756.4</v>
      </c>
      <c r="D37" s="135">
        <f>SUM(D38:D42)</f>
        <v>9756.4</v>
      </c>
      <c r="E37" s="134"/>
    </row>
    <row r="38" spans="1:5" x14ac:dyDescent="0.2">
      <c r="A38" s="33">
        <v>1251</v>
      </c>
      <c r="B38" s="29" t="s">
        <v>249</v>
      </c>
      <c r="C38" s="34">
        <v>9756.4</v>
      </c>
      <c r="D38" s="132">
        <v>9756.4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45275.43</v>
      </c>
      <c r="D43" s="135">
        <f>D20+D28+D37</f>
        <v>45275.43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443432.33</v>
      </c>
      <c r="D47" s="135">
        <v>503990.77</v>
      </c>
    </row>
    <row r="48" spans="1:5" x14ac:dyDescent="0.2">
      <c r="A48" s="131"/>
      <c r="B48" s="136" t="s">
        <v>629</v>
      </c>
      <c r="C48" s="135">
        <f>C51+C63+C95+C98+C49</f>
        <v>23856.079999999998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23856.079999999998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23856.079999999998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22928.48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927.6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467288.41000000003</v>
      </c>
      <c r="D126" s="135">
        <f>D47+D48+D104-D110-D113</f>
        <v>503990.77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23622047244094491" right="0.23622047244094491" top="0.74803149606299213" bottom="0.74803149606299213" header="0.31496062992125984" footer="0.31496062992125984"/>
  <pageSetup scale="9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2023-01-20T16:36:55Z</cp:lastPrinted>
  <dcterms:created xsi:type="dcterms:W3CDTF">2012-12-11T20:36:24Z</dcterms:created>
  <dcterms:modified xsi:type="dcterms:W3CDTF">2023-01-20T16:37:04Z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